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 activeTab="1"/>
  </bookViews>
  <sheets>
    <sheet name="DP &amp; CLP" sheetId="1" r:id="rId1"/>
    <sheet name="SUBVENTION PLAN" sheetId="2" r:id="rId2"/>
  </sheets>
  <definedNames>
    <definedName name="_xlnm.Print_Area" localSheetId="0">'DP &amp; CLP'!$A$1:$D$57</definedName>
    <definedName name="_xlnm.Print_Area" localSheetId="1">'SUBVENTION PLAN'!$A$1:$E$59</definedName>
  </definedNames>
  <calcPr calcId="145621"/>
</workbook>
</file>

<file path=xl/calcChain.xml><?xml version="1.0" encoding="utf-8"?>
<calcChain xmlns="http://schemas.openxmlformats.org/spreadsheetml/2006/main">
  <c r="D28" i="2" l="1"/>
  <c r="E28" i="2"/>
  <c r="D27" i="1" l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36" i="2"/>
  <c r="D42" i="1" l="1"/>
  <c r="E36" i="2"/>
  <c r="C38" i="1" l="1"/>
  <c r="C37" i="1" l="1"/>
  <c r="C34" i="1"/>
  <c r="C27" i="1"/>
  <c r="C31" i="1"/>
  <c r="C35" i="1"/>
  <c r="C39" i="1"/>
  <c r="C29" i="1"/>
  <c r="C28" i="1"/>
  <c r="C32" i="1"/>
  <c r="C36" i="1"/>
  <c r="C40" i="1"/>
  <c r="C33" i="1"/>
  <c r="C30" i="1"/>
  <c r="E19" i="2"/>
  <c r="D19" i="2"/>
  <c r="E10" i="2" l="1"/>
  <c r="D10" i="2"/>
  <c r="D24" i="1" l="1"/>
  <c r="C13" i="1" l="1"/>
  <c r="C12" i="1"/>
  <c r="D13" i="1"/>
  <c r="D12" i="1"/>
  <c r="C24" i="1"/>
  <c r="C15" i="1" l="1"/>
  <c r="D15" i="1"/>
  <c r="D10" i="1" l="1"/>
  <c r="C10" i="1" l="1"/>
  <c r="C42" i="1" l="1"/>
</calcChain>
</file>

<file path=xl/sharedStrings.xml><?xml version="1.0" encoding="utf-8"?>
<sst xmlns="http://schemas.openxmlformats.org/spreadsheetml/2006/main" count="114" uniqueCount="72">
  <si>
    <t>100% DOWN PAYMENT</t>
  </si>
  <si>
    <t>Apartment Type</t>
  </si>
  <si>
    <t>Area (Sqr Ft)</t>
  </si>
  <si>
    <t>Maintenance Deposit</t>
  </si>
  <si>
    <t>Total</t>
  </si>
  <si>
    <t>INSTALLMENTS- Construction Linked Plan</t>
  </si>
  <si>
    <t>Type A- Amt.(In Rs.)</t>
  </si>
  <si>
    <t>Type B- Amt. (In Rs.)</t>
  </si>
  <si>
    <t>On Booking</t>
  </si>
  <si>
    <t>Total Basic Selling Price</t>
  </si>
  <si>
    <t>Note:</t>
  </si>
  <si>
    <t>ATS-CASA ESPANA</t>
  </si>
  <si>
    <t>MOHALI</t>
  </si>
  <si>
    <t>Power backup 5 K.V.A</t>
  </si>
  <si>
    <t>Installment on laying of GF roof Slab</t>
  </si>
  <si>
    <t>Installment on laying of 6th roof Slab</t>
  </si>
  <si>
    <t>Installment on laying of 9th roof Slab</t>
  </si>
  <si>
    <t>Installment on laying of 12th roof Slab</t>
  </si>
  <si>
    <t>Installment on laying of 15th roof Slab</t>
  </si>
  <si>
    <t>Installment on laying of 18th roof Slab</t>
  </si>
  <si>
    <t>Installment on laying of 21th roof Slab</t>
  </si>
  <si>
    <t>Installment on laying of 24th roof Slab</t>
  </si>
  <si>
    <t>On Completion of Internal Flooring</t>
  </si>
  <si>
    <t>INSTALLMENT PLAN FOR ATS CASA ESPANA</t>
  </si>
  <si>
    <t>4. Price Revision is subject to sole discrection of the company.</t>
  </si>
  <si>
    <t>5. Additional charges as levied by various authorities shall be charged extra and payable on demand.</t>
  </si>
  <si>
    <t>On completion of Tower Services</t>
  </si>
  <si>
    <t>Value of One Parking</t>
  </si>
  <si>
    <t>1. Registry is done on possession, as per the rate prevailing at the time of registry as per the circle rates or agreement value which ever is higher.</t>
  </si>
  <si>
    <t>Within 30 day of Booking</t>
  </si>
  <si>
    <t>On Completion of Basement</t>
  </si>
  <si>
    <t>Installment on laying of 3rd roof Slab</t>
  </si>
  <si>
    <t>2. Parking , Maintenance &amp; power back up  is payable on posession.</t>
  </si>
  <si>
    <t>Payment Timeline</t>
  </si>
  <si>
    <r>
      <t>On intimation for possession</t>
    </r>
    <r>
      <rPr>
        <sz val="10"/>
        <color theme="1"/>
        <rFont val="Arial"/>
        <family val="2"/>
      </rPr>
      <t>( BSP+ Other Charges)</t>
    </r>
  </si>
  <si>
    <t>At time of booking</t>
  </si>
  <si>
    <t>At possession+other charges</t>
  </si>
  <si>
    <t>With in 45-60 days+ other charges</t>
  </si>
  <si>
    <t>7. Service tax has to be borne by the customer(even in bank loan cases).</t>
  </si>
  <si>
    <t>Sec-121 Mohali</t>
  </si>
  <si>
    <t>Type A (4BHK+S.R)</t>
  </si>
  <si>
    <t>Type B (3BHK+S.R)</t>
  </si>
  <si>
    <t xml:space="preserve">On Booking                                         </t>
  </si>
  <si>
    <t xml:space="preserve">Within 45 days                                   </t>
  </si>
  <si>
    <t xml:space="preserve">On completion of 1st Floor Slab        </t>
  </si>
  <si>
    <t xml:space="preserve">On completion of 50% structure       </t>
  </si>
  <si>
    <t xml:space="preserve">On completion Top Floor Slab          </t>
  </si>
  <si>
    <t>8. TDS 1% included in price.</t>
  </si>
  <si>
    <t>50000+100000</t>
  </si>
  <si>
    <t>Area (Sq Ft)</t>
  </si>
  <si>
    <t>Preference location charges :</t>
  </si>
  <si>
    <t xml:space="preserve">Construction Linked Subvention Scheme for  24 months </t>
  </si>
  <si>
    <t>10%+10%</t>
  </si>
  <si>
    <t xml:space="preserve">                                                  40:30:30% Construction Linked Plan</t>
  </si>
  <si>
    <t>On Completion of Top Floor Slab</t>
  </si>
  <si>
    <t>9.The 40-30-30 payment plan is applicable only in case of Tower no. 1,2,3,5,&amp;6</t>
  </si>
  <si>
    <t>9.The 40-30-30 payment plan is applicable only in case of Tower no. 1,2,3,5,&amp; 6</t>
  </si>
  <si>
    <t xml:space="preserve">    Ground Floor:  Rs.1000 per sq ft</t>
  </si>
  <si>
    <t xml:space="preserve">    First Floor:       Rs.500 per sq ft</t>
  </si>
  <si>
    <t xml:space="preserve">    Third Floor:      Rs.300 per sq ft</t>
  </si>
  <si>
    <t xml:space="preserve">    Fourth Floor:    Rs.200 per sq ft</t>
  </si>
  <si>
    <t xml:space="preserve">    Fifth Floor:       Rs.100 per sq ft</t>
  </si>
  <si>
    <t xml:space="preserve">    Second Floor:  Rs.400 per sq ft</t>
  </si>
  <si>
    <t>6.EDC/IDC 170 Rs Per Sqft as Applicable and payable at the time of booking.</t>
  </si>
  <si>
    <t>6.EDC/IDC  170 Rs Per Sqft as Applicable and payable at the time of booking.</t>
  </si>
  <si>
    <t>BSP @ Rs.4500/- per sq ft</t>
  </si>
  <si>
    <t>Maintenance+Power backup</t>
  </si>
  <si>
    <r>
      <t>On intimation for possession</t>
    </r>
    <r>
      <rPr>
        <sz val="10"/>
        <color theme="1"/>
        <rFont val="Arial"/>
        <family val="2"/>
      </rPr>
      <t>( BSP+ Other Charges=Type A: 350000) (Type B: 350000)</t>
    </r>
  </si>
  <si>
    <t>BSP @ Rs.4250/- per sq ft</t>
  </si>
  <si>
    <t>BSP @ Rs.4750/- per sq ft</t>
  </si>
  <si>
    <t>3.Service Tax will be charged on BSP(inclusive of parking) @ 4.50% &amp; on Power back up &amp; Maintenance @ 15.0%</t>
  </si>
  <si>
    <t>With in 30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</si>
</sst>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u/>
      <sz val="12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i/>
      <sz val="16"/>
      <name val="Arial"/>
      <family val="2"/>
    </font>
    <font>
      <b/>
      <sz val="16"/>
      <color theme="1"/>
      <name val="Arial"/>
      <family val="2"/>
    </font>
    <font>
      <b/>
      <i/>
      <sz val="12"/>
      <name val="Arial"/>
      <family val="2"/>
    </font>
    <font>
      <b/>
      <sz val="12"/>
      <color theme="1"/>
      <name val="Arial"/>
      <family val="2"/>
    </font>
    <font>
      <b/>
      <u/>
      <sz val="18"/>
      <name val="Arial"/>
      <family val="2"/>
    </font>
    <font>
      <b/>
      <u/>
      <sz val="24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u/>
      <sz val="16"/>
      <color theme="1"/>
      <name val="Arial"/>
      <family val="2"/>
    </font>
    <font>
      <b/>
      <u/>
      <sz val="20"/>
      <name val="Arial"/>
      <family val="2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6" fillId="0" borderId="1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4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1" fontId="14" fillId="0" borderId="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4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1" fontId="16" fillId="0" borderId="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3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" fontId="5" fillId="0" borderId="1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9" fontId="5" fillId="0" borderId="42" xfId="0" applyNumberFormat="1" applyFont="1" applyBorder="1" applyAlignment="1">
      <alignment horizontal="center" vertical="center"/>
    </xf>
    <xf numFmtId="9" fontId="5" fillId="0" borderId="43" xfId="0" applyNumberFormat="1" applyFont="1" applyBorder="1" applyAlignment="1">
      <alignment horizontal="center" vertical="center"/>
    </xf>
    <xf numFmtId="9" fontId="4" fillId="0" borderId="43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9" fontId="6" fillId="0" borderId="6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9" fontId="6" fillId="0" borderId="6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9" fontId="6" fillId="2" borderId="6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9" fontId="6" fillId="2" borderId="10" xfId="0" applyNumberFormat="1" applyFont="1" applyFill="1" applyBorder="1" applyAlignment="1">
      <alignment horizontal="center" vertical="center"/>
    </xf>
    <xf numFmtId="9" fontId="6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1" fontId="19" fillId="0" borderId="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1" fontId="19" fillId="0" borderId="36" xfId="0" applyNumberFormat="1" applyFont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1" fillId="0" borderId="45" xfId="0" applyFont="1" applyFill="1" applyBorder="1" applyAlignment="1"/>
    <xf numFmtId="0" fontId="12" fillId="0" borderId="10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7" fillId="0" borderId="33" xfId="0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1" fontId="19" fillId="0" borderId="31" xfId="0" applyNumberFormat="1" applyFont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9" fontId="4" fillId="0" borderId="6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9" fontId="4" fillId="0" borderId="2" xfId="0" applyNumberFormat="1" applyFont="1" applyBorder="1" applyAlignment="1">
      <alignment horizontal="center" vertical="center"/>
    </xf>
    <xf numFmtId="0" fontId="24" fillId="3" borderId="0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1" fontId="5" fillId="0" borderId="44" xfId="0" applyNumberFormat="1" applyFont="1" applyBorder="1" applyAlignment="1">
      <alignment horizontal="center" vertical="center" wrapText="1"/>
    </xf>
    <xf numFmtId="1" fontId="19" fillId="3" borderId="8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8" fillId="3" borderId="18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readingOrder="2"/>
    </xf>
    <xf numFmtId="0" fontId="4" fillId="3" borderId="19" xfId="0" applyFont="1" applyFill="1" applyBorder="1" applyAlignment="1">
      <alignment horizontal="center" vertical="center" readingOrder="2"/>
    </xf>
    <xf numFmtId="0" fontId="4" fillId="3" borderId="4" xfId="0" applyFont="1" applyFill="1" applyBorder="1" applyAlignment="1">
      <alignment horizontal="center" vertical="center" readingOrder="2"/>
    </xf>
    <xf numFmtId="0" fontId="19" fillId="0" borderId="4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24" fillId="4" borderId="25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4" fillId="4" borderId="2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54427</xdr:colOff>
      <xdr:row>0</xdr:row>
      <xdr:rowOff>21772</xdr:rowOff>
    </xdr:from>
    <xdr:to>
      <xdr:col>0</xdr:col>
      <xdr:colOff>1426028</xdr:colOff>
      <xdr:row>1</xdr:row>
      <xdr:rowOff>18933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7" y="21772"/>
          <a:ext cx="1371601" cy="715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zoomScale="70" zoomScaleNormal="70" workbookViewId="0">
      <selection activeCell="L10" sqref="L10"/>
    </sheetView>
  </sheetViews>
  <sheetFormatPr defaultColWidth="9.140625" defaultRowHeight="21.95" customHeight="1" x14ac:dyDescent="0.25"/>
  <cols>
    <col min="1" max="1" width="53.5703125" style="98" customWidth="1"/>
    <col min="2" max="2" width="7.7109375" style="97" customWidth="1"/>
    <col min="3" max="3" width="49.7109375" style="67" customWidth="1"/>
    <col min="4" max="4" width="39.28515625" style="67" customWidth="1"/>
    <col min="5" max="5" width="19.28515625" style="67" customWidth="1"/>
    <col min="6" max="16384" width="9.140625" style="67"/>
  </cols>
  <sheetData>
    <row r="1" spans="1:4" ht="56.45" customHeight="1" thickBot="1" x14ac:dyDescent="0.3">
      <c r="A1" s="150" t="s">
        <v>11</v>
      </c>
      <c r="B1" s="151"/>
      <c r="C1" s="151"/>
      <c r="D1" s="152"/>
    </row>
    <row r="2" spans="1:4" ht="21.95" customHeight="1" x14ac:dyDescent="0.25">
      <c r="A2" s="162" t="s">
        <v>39</v>
      </c>
      <c r="B2" s="163"/>
      <c r="C2" s="163"/>
      <c r="D2" s="164"/>
    </row>
    <row r="3" spans="1:4" ht="21.95" customHeight="1" x14ac:dyDescent="0.25">
      <c r="A3" s="153" t="s">
        <v>0</v>
      </c>
      <c r="B3" s="154"/>
      <c r="C3" s="154"/>
      <c r="D3" s="155"/>
    </row>
    <row r="4" spans="1:4" ht="21.95" customHeight="1" x14ac:dyDescent="0.25">
      <c r="A4" s="172"/>
      <c r="B4" s="173"/>
      <c r="C4" s="68" t="s">
        <v>40</v>
      </c>
      <c r="D4" s="69" t="s">
        <v>41</v>
      </c>
    </row>
    <row r="5" spans="1:4" ht="21.95" customHeight="1" x14ac:dyDescent="0.25">
      <c r="A5" s="165" t="s">
        <v>49</v>
      </c>
      <c r="B5" s="166"/>
      <c r="C5" s="70">
        <v>3300</v>
      </c>
      <c r="D5" s="71">
        <v>2400</v>
      </c>
    </row>
    <row r="6" spans="1:4" ht="28.15" customHeight="1" x14ac:dyDescent="0.3">
      <c r="A6" s="148" t="s">
        <v>68</v>
      </c>
      <c r="B6" s="149"/>
      <c r="C6" s="72">
        <v>14025000</v>
      </c>
      <c r="D6" s="11">
        <v>10200000</v>
      </c>
    </row>
    <row r="7" spans="1:4" ht="21.95" customHeight="1" x14ac:dyDescent="0.25">
      <c r="A7" s="138" t="s">
        <v>3</v>
      </c>
      <c r="B7" s="139"/>
      <c r="C7" s="72">
        <v>50000</v>
      </c>
      <c r="D7" s="11">
        <v>50000</v>
      </c>
    </row>
    <row r="8" spans="1:4" ht="21.95" customHeight="1" x14ac:dyDescent="0.25">
      <c r="A8" s="138" t="s">
        <v>13</v>
      </c>
      <c r="B8" s="139"/>
      <c r="C8" s="72">
        <v>100000</v>
      </c>
      <c r="D8" s="11">
        <v>100000</v>
      </c>
    </row>
    <row r="9" spans="1:4" s="74" customFormat="1" ht="21.95" customHeight="1" thickBot="1" x14ac:dyDescent="0.3">
      <c r="A9" s="170" t="s">
        <v>27</v>
      </c>
      <c r="B9" s="171"/>
      <c r="C9" s="73">
        <v>200000</v>
      </c>
      <c r="D9" s="20">
        <v>200000</v>
      </c>
    </row>
    <row r="10" spans="1:4" ht="21.95" customHeight="1" thickBot="1" x14ac:dyDescent="0.35">
      <c r="A10" s="134" t="s">
        <v>4</v>
      </c>
      <c r="B10" s="135"/>
      <c r="C10" s="101">
        <f>SUM(C6:C9)</f>
        <v>14375000</v>
      </c>
      <c r="D10" s="102">
        <f>SUM(D6:D9)</f>
        <v>10550000</v>
      </c>
    </row>
    <row r="11" spans="1:4" s="75" customFormat="1" ht="21.95" customHeight="1" thickBot="1" x14ac:dyDescent="0.3">
      <c r="A11" s="167" t="s">
        <v>33</v>
      </c>
      <c r="B11" s="168"/>
      <c r="C11" s="168"/>
      <c r="D11" s="169"/>
    </row>
    <row r="12" spans="1:4" ht="21.95" customHeight="1" x14ac:dyDescent="0.25">
      <c r="A12" s="136" t="s">
        <v>35</v>
      </c>
      <c r="B12" s="137"/>
      <c r="C12" s="76">
        <f>C6*20%</f>
        <v>2805000</v>
      </c>
      <c r="D12" s="77">
        <f>D6*20%</f>
        <v>2040000</v>
      </c>
    </row>
    <row r="13" spans="1:4" ht="21.95" customHeight="1" x14ac:dyDescent="0.25">
      <c r="A13" s="138" t="s">
        <v>37</v>
      </c>
      <c r="B13" s="139"/>
      <c r="C13" s="72">
        <f>C6*80%</f>
        <v>11220000</v>
      </c>
      <c r="D13" s="11">
        <f>D6*80%</f>
        <v>8160000</v>
      </c>
    </row>
    <row r="14" spans="1:4" ht="21.95" customHeight="1" thickBot="1" x14ac:dyDescent="0.3">
      <c r="A14" s="140" t="s">
        <v>36</v>
      </c>
      <c r="B14" s="141"/>
      <c r="C14" s="78">
        <v>350000</v>
      </c>
      <c r="D14" s="79">
        <v>350000</v>
      </c>
    </row>
    <row r="15" spans="1:4" ht="21.95" customHeight="1" thickBot="1" x14ac:dyDescent="0.35">
      <c r="A15" s="142" t="s">
        <v>4</v>
      </c>
      <c r="B15" s="143"/>
      <c r="C15" s="101">
        <f>SUM(C12:C14)</f>
        <v>14375000</v>
      </c>
      <c r="D15" s="102">
        <f>SUM(D12:D14)</f>
        <v>10550000</v>
      </c>
    </row>
    <row r="16" spans="1:4" ht="21.95" customHeight="1" thickBot="1" x14ac:dyDescent="0.3">
      <c r="A16" s="144"/>
      <c r="B16" s="145"/>
      <c r="C16" s="80"/>
      <c r="D16" s="81"/>
    </row>
    <row r="17" spans="1:5" ht="21.95" customHeight="1" thickBot="1" x14ac:dyDescent="0.3">
      <c r="A17" s="156" t="s">
        <v>5</v>
      </c>
      <c r="B17" s="157"/>
      <c r="C17" s="157"/>
      <c r="D17" s="158"/>
    </row>
    <row r="18" spans="1:5" ht="21.95" customHeight="1" x14ac:dyDescent="0.25">
      <c r="A18" s="132" t="s">
        <v>1</v>
      </c>
      <c r="B18" s="133"/>
      <c r="C18" s="68" t="s">
        <v>40</v>
      </c>
      <c r="D18" s="69" t="s">
        <v>41</v>
      </c>
    </row>
    <row r="19" spans="1:5" ht="21.95" customHeight="1" x14ac:dyDescent="0.25">
      <c r="A19" s="146" t="s">
        <v>2</v>
      </c>
      <c r="B19" s="147"/>
      <c r="C19" s="68">
        <v>3300</v>
      </c>
      <c r="D19" s="69">
        <v>2400</v>
      </c>
    </row>
    <row r="20" spans="1:5" ht="21.95" customHeight="1" x14ac:dyDescent="0.3">
      <c r="A20" s="148" t="s">
        <v>65</v>
      </c>
      <c r="B20" s="149"/>
      <c r="C20" s="72">
        <v>14850000</v>
      </c>
      <c r="D20" s="11">
        <v>10800000</v>
      </c>
    </row>
    <row r="21" spans="1:5" ht="21.95" customHeight="1" x14ac:dyDescent="0.25">
      <c r="A21" s="138" t="s">
        <v>3</v>
      </c>
      <c r="B21" s="139"/>
      <c r="C21" s="72">
        <v>50000</v>
      </c>
      <c r="D21" s="11">
        <v>50000</v>
      </c>
    </row>
    <row r="22" spans="1:5" ht="21.95" customHeight="1" x14ac:dyDescent="0.25">
      <c r="A22" s="138" t="s">
        <v>13</v>
      </c>
      <c r="B22" s="139"/>
      <c r="C22" s="72">
        <v>100000</v>
      </c>
      <c r="D22" s="11">
        <v>100000</v>
      </c>
    </row>
    <row r="23" spans="1:5" ht="21.95" customHeight="1" thickBot="1" x14ac:dyDescent="0.3">
      <c r="A23" s="170" t="s">
        <v>27</v>
      </c>
      <c r="B23" s="171"/>
      <c r="C23" s="78">
        <v>200000</v>
      </c>
      <c r="D23" s="79">
        <v>200000</v>
      </c>
    </row>
    <row r="24" spans="1:5" ht="21.95" customHeight="1" thickBot="1" x14ac:dyDescent="0.3">
      <c r="A24" s="134" t="s">
        <v>4</v>
      </c>
      <c r="B24" s="135"/>
      <c r="C24" s="101">
        <f>SUM(C20:C23)</f>
        <v>15200000</v>
      </c>
      <c r="D24" s="102">
        <f>SUM(D20:D23)</f>
        <v>11150000</v>
      </c>
    </row>
    <row r="25" spans="1:5" ht="21.95" customHeight="1" thickBot="1" x14ac:dyDescent="0.3">
      <c r="A25" s="159" t="s">
        <v>23</v>
      </c>
      <c r="B25" s="160"/>
      <c r="C25" s="160"/>
      <c r="D25" s="161"/>
    </row>
    <row r="26" spans="1:5" ht="21.95" customHeight="1" x14ac:dyDescent="0.25">
      <c r="A26" s="132" t="s">
        <v>33</v>
      </c>
      <c r="B26" s="133"/>
      <c r="C26" s="82" t="s">
        <v>6</v>
      </c>
      <c r="D26" s="57" t="s">
        <v>7</v>
      </c>
      <c r="E26" s="83"/>
    </row>
    <row r="27" spans="1:5" ht="21.95" customHeight="1" x14ac:dyDescent="0.25">
      <c r="A27" s="84" t="s">
        <v>8</v>
      </c>
      <c r="B27" s="85">
        <v>0.1</v>
      </c>
      <c r="C27" s="72">
        <f>B27*$C$20</f>
        <v>1485000</v>
      </c>
      <c r="D27" s="11">
        <f>B27*$D$20</f>
        <v>1080000</v>
      </c>
    </row>
    <row r="28" spans="1:5" s="74" customFormat="1" ht="21.95" customHeight="1" x14ac:dyDescent="0.25">
      <c r="A28" s="86" t="s">
        <v>29</v>
      </c>
      <c r="B28" s="87">
        <v>0.2</v>
      </c>
      <c r="C28" s="72">
        <f t="shared" ref="C28:C40" si="0">B28*$C$20</f>
        <v>2970000</v>
      </c>
      <c r="D28" s="11">
        <f t="shared" ref="D28:D40" si="1">B28*$D$20</f>
        <v>2160000</v>
      </c>
    </row>
    <row r="29" spans="1:5" ht="21.95" customHeight="1" x14ac:dyDescent="0.25">
      <c r="A29" s="88" t="s">
        <v>30</v>
      </c>
      <c r="B29" s="85">
        <v>0.1</v>
      </c>
      <c r="C29" s="72">
        <f t="shared" si="0"/>
        <v>1485000</v>
      </c>
      <c r="D29" s="11">
        <f t="shared" si="1"/>
        <v>1080000</v>
      </c>
    </row>
    <row r="30" spans="1:5" ht="21.95" customHeight="1" x14ac:dyDescent="0.25">
      <c r="A30" s="88" t="s">
        <v>14</v>
      </c>
      <c r="B30" s="85">
        <v>0.05</v>
      </c>
      <c r="C30" s="72">
        <f t="shared" si="0"/>
        <v>742500</v>
      </c>
      <c r="D30" s="11">
        <f t="shared" si="1"/>
        <v>540000</v>
      </c>
    </row>
    <row r="31" spans="1:5" ht="21.95" customHeight="1" x14ac:dyDescent="0.25">
      <c r="A31" s="88" t="s">
        <v>31</v>
      </c>
      <c r="B31" s="85">
        <v>0.05</v>
      </c>
      <c r="C31" s="72">
        <f t="shared" si="0"/>
        <v>742500</v>
      </c>
      <c r="D31" s="11">
        <f t="shared" si="1"/>
        <v>540000</v>
      </c>
    </row>
    <row r="32" spans="1:5" ht="21.95" customHeight="1" x14ac:dyDescent="0.25">
      <c r="A32" s="88" t="s">
        <v>15</v>
      </c>
      <c r="B32" s="85">
        <v>0.05</v>
      </c>
      <c r="C32" s="72">
        <f t="shared" si="0"/>
        <v>742500</v>
      </c>
      <c r="D32" s="11">
        <f t="shared" si="1"/>
        <v>540000</v>
      </c>
    </row>
    <row r="33" spans="1:6" ht="21.95" customHeight="1" x14ac:dyDescent="0.25">
      <c r="A33" s="88" t="s">
        <v>16</v>
      </c>
      <c r="B33" s="85">
        <v>0.05</v>
      </c>
      <c r="C33" s="72">
        <f t="shared" si="0"/>
        <v>742500</v>
      </c>
      <c r="D33" s="11">
        <f t="shared" si="1"/>
        <v>540000</v>
      </c>
    </row>
    <row r="34" spans="1:6" ht="21.95" customHeight="1" x14ac:dyDescent="0.25">
      <c r="A34" s="88" t="s">
        <v>17</v>
      </c>
      <c r="B34" s="85">
        <v>0.05</v>
      </c>
      <c r="C34" s="72">
        <f t="shared" si="0"/>
        <v>742500</v>
      </c>
      <c r="D34" s="11">
        <f t="shared" si="1"/>
        <v>540000</v>
      </c>
    </row>
    <row r="35" spans="1:6" ht="21.95" customHeight="1" x14ac:dyDescent="0.25">
      <c r="A35" s="88" t="s">
        <v>18</v>
      </c>
      <c r="B35" s="85">
        <v>0.05</v>
      </c>
      <c r="C35" s="72">
        <f t="shared" si="0"/>
        <v>742500</v>
      </c>
      <c r="D35" s="11">
        <f t="shared" si="1"/>
        <v>540000</v>
      </c>
    </row>
    <row r="36" spans="1:6" ht="21.95" customHeight="1" x14ac:dyDescent="0.25">
      <c r="A36" s="88" t="s">
        <v>19</v>
      </c>
      <c r="B36" s="85">
        <v>0.05</v>
      </c>
      <c r="C36" s="72">
        <f t="shared" si="0"/>
        <v>742500</v>
      </c>
      <c r="D36" s="11">
        <f t="shared" si="1"/>
        <v>540000</v>
      </c>
    </row>
    <row r="37" spans="1:6" ht="21.95" customHeight="1" x14ac:dyDescent="0.25">
      <c r="A37" s="88" t="s">
        <v>20</v>
      </c>
      <c r="B37" s="85">
        <v>0.05</v>
      </c>
      <c r="C37" s="72">
        <f t="shared" si="0"/>
        <v>742500</v>
      </c>
      <c r="D37" s="11">
        <f t="shared" si="1"/>
        <v>540000</v>
      </c>
    </row>
    <row r="38" spans="1:6" ht="21.95" customHeight="1" x14ac:dyDescent="0.25">
      <c r="A38" s="88" t="s">
        <v>21</v>
      </c>
      <c r="B38" s="85">
        <v>0.05</v>
      </c>
      <c r="C38" s="72">
        <f t="shared" si="0"/>
        <v>742500</v>
      </c>
      <c r="D38" s="11">
        <f t="shared" si="1"/>
        <v>540000</v>
      </c>
    </row>
    <row r="39" spans="1:6" ht="21.95" customHeight="1" x14ac:dyDescent="0.25">
      <c r="A39" s="88" t="s">
        <v>22</v>
      </c>
      <c r="B39" s="85">
        <v>0.05</v>
      </c>
      <c r="C39" s="72">
        <f t="shared" si="0"/>
        <v>742500</v>
      </c>
      <c r="D39" s="11">
        <f t="shared" si="1"/>
        <v>540000</v>
      </c>
    </row>
    <row r="40" spans="1:6" ht="21.95" customHeight="1" x14ac:dyDescent="0.25">
      <c r="A40" s="89" t="s">
        <v>26</v>
      </c>
      <c r="B40" s="90">
        <v>0.05</v>
      </c>
      <c r="C40" s="72">
        <f t="shared" si="0"/>
        <v>742500</v>
      </c>
      <c r="D40" s="11">
        <f t="shared" si="1"/>
        <v>540000</v>
      </c>
    </row>
    <row r="41" spans="1:6" ht="21.95" customHeight="1" thickBot="1" x14ac:dyDescent="0.3">
      <c r="A41" s="91" t="s">
        <v>34</v>
      </c>
      <c r="B41" s="92">
        <v>0.05</v>
      </c>
      <c r="C41" s="72">
        <v>1092500</v>
      </c>
      <c r="D41" s="79">
        <v>890000</v>
      </c>
    </row>
    <row r="42" spans="1:6" ht="21.95" customHeight="1" thickBot="1" x14ac:dyDescent="0.3">
      <c r="A42" s="134" t="s">
        <v>9</v>
      </c>
      <c r="B42" s="135"/>
      <c r="C42" s="103">
        <f>SUM(C27:C41)</f>
        <v>15200000</v>
      </c>
      <c r="D42" s="104">
        <f>SUM(D27:D41)</f>
        <v>11150000</v>
      </c>
      <c r="E42" s="93"/>
    </row>
    <row r="43" spans="1:6" ht="21.95" customHeight="1" x14ac:dyDescent="0.25">
      <c r="A43" s="115" t="s">
        <v>10</v>
      </c>
      <c r="B43" s="37"/>
      <c r="C43" s="37"/>
      <c r="D43" s="37"/>
    </row>
    <row r="44" spans="1:6" ht="28.15" customHeight="1" x14ac:dyDescent="0.25">
      <c r="A44" s="100" t="s">
        <v>28</v>
      </c>
      <c r="B44" s="6"/>
      <c r="C44" s="6"/>
      <c r="D44" s="6"/>
      <c r="E44" s="4"/>
      <c r="F44" s="4"/>
    </row>
    <row r="45" spans="1:6" ht="25.15" customHeight="1" x14ac:dyDescent="0.25">
      <c r="A45" s="100" t="s">
        <v>32</v>
      </c>
      <c r="B45" s="6"/>
      <c r="C45" s="6"/>
      <c r="D45" s="6"/>
      <c r="E45" s="4"/>
      <c r="F45" s="4"/>
    </row>
    <row r="46" spans="1:6" ht="27.6" customHeight="1" x14ac:dyDescent="0.25">
      <c r="A46" s="9" t="s">
        <v>70</v>
      </c>
      <c r="B46" s="9"/>
      <c r="C46" s="9"/>
      <c r="D46" s="9"/>
      <c r="E46" s="9"/>
      <c r="F46" s="4"/>
    </row>
    <row r="47" spans="1:6" ht="25.9" customHeight="1" x14ac:dyDescent="0.25">
      <c r="A47" s="109" t="s">
        <v>24</v>
      </c>
      <c r="B47" s="6"/>
      <c r="C47" s="6"/>
      <c r="D47" s="6"/>
      <c r="E47" s="4"/>
      <c r="F47" s="4"/>
    </row>
    <row r="48" spans="1:6" ht="23.45" customHeight="1" x14ac:dyDescent="0.25">
      <c r="A48" s="109" t="s">
        <v>25</v>
      </c>
      <c r="B48" s="6"/>
      <c r="C48" s="6"/>
      <c r="D48" s="6"/>
      <c r="E48" s="4"/>
      <c r="F48" s="4"/>
    </row>
    <row r="49" spans="1:6" ht="25.15" customHeight="1" x14ac:dyDescent="0.25">
      <c r="A49" s="15" t="s">
        <v>63</v>
      </c>
      <c r="B49" s="15"/>
      <c r="C49" s="15"/>
      <c r="D49" s="15"/>
      <c r="E49" s="15"/>
      <c r="F49" s="4"/>
    </row>
    <row r="50" spans="1:6" ht="27.6" customHeight="1" x14ac:dyDescent="0.25">
      <c r="A50" s="109" t="s">
        <v>38</v>
      </c>
      <c r="B50" s="6"/>
      <c r="C50" s="6"/>
      <c r="D50" s="6"/>
      <c r="E50" s="4"/>
      <c r="F50" s="4"/>
    </row>
    <row r="51" spans="1:6" ht="27" customHeight="1" x14ac:dyDescent="0.25">
      <c r="A51" s="99" t="s">
        <v>47</v>
      </c>
      <c r="B51" s="95"/>
      <c r="C51" s="95"/>
      <c r="D51" s="95"/>
    </row>
    <row r="52" spans="1:6" ht="21.95" customHeight="1" x14ac:dyDescent="0.25">
      <c r="A52" s="52" t="s">
        <v>56</v>
      </c>
      <c r="B52" s="4"/>
      <c r="C52" s="45"/>
      <c r="D52" s="45"/>
    </row>
    <row r="53" spans="1:6" ht="21.95" customHeight="1" x14ac:dyDescent="0.25">
      <c r="A53" s="52"/>
      <c r="B53" s="4"/>
      <c r="C53" s="45"/>
      <c r="D53" s="45"/>
    </row>
    <row r="54" spans="1:6" ht="21.95" customHeight="1" x14ac:dyDescent="0.25">
      <c r="A54" s="52"/>
      <c r="B54" s="4"/>
      <c r="C54" s="45"/>
      <c r="D54" s="45"/>
    </row>
    <row r="55" spans="1:6" ht="21.95" customHeight="1" x14ac:dyDescent="0.25">
      <c r="A55" s="52"/>
      <c r="B55" s="4"/>
      <c r="C55" s="45"/>
      <c r="D55" s="45"/>
    </row>
    <row r="56" spans="1:6" ht="21.95" customHeight="1" x14ac:dyDescent="0.25">
      <c r="A56" s="52"/>
      <c r="B56" s="4"/>
      <c r="C56" s="45"/>
      <c r="D56" s="45"/>
    </row>
    <row r="57" spans="1:6" ht="21.95" customHeight="1" x14ac:dyDescent="0.25">
      <c r="A57" s="51"/>
      <c r="B57" s="4"/>
      <c r="C57" s="45"/>
      <c r="D57" s="45"/>
    </row>
    <row r="58" spans="1:6" ht="21.95" customHeight="1" x14ac:dyDescent="0.25">
      <c r="A58" s="67"/>
      <c r="B58" s="6"/>
      <c r="C58" s="6"/>
      <c r="D58" s="37"/>
    </row>
    <row r="59" spans="1:6" ht="21.95" customHeight="1" x14ac:dyDescent="0.25">
      <c r="A59" s="67"/>
      <c r="B59" s="6"/>
      <c r="C59" s="6"/>
      <c r="D59" s="37"/>
    </row>
    <row r="60" spans="1:6" ht="21.95" customHeight="1" x14ac:dyDescent="0.25">
      <c r="A60" s="67"/>
      <c r="B60" s="6"/>
      <c r="C60" s="6"/>
      <c r="D60" s="37"/>
    </row>
    <row r="61" spans="1:6" ht="21.95" customHeight="1" x14ac:dyDescent="0.25">
      <c r="A61" s="67"/>
      <c r="B61" s="67"/>
    </row>
    <row r="62" spans="1:6" ht="21.75" customHeight="1" x14ac:dyDescent="0.25">
      <c r="A62" s="67"/>
      <c r="B62" s="67"/>
    </row>
    <row r="63" spans="1:6" ht="21.95" customHeight="1" x14ac:dyDescent="0.25">
      <c r="A63" s="67"/>
      <c r="B63" s="95"/>
      <c r="C63" s="95"/>
      <c r="D63" s="96"/>
    </row>
    <row r="64" spans="1:6" ht="21.95" customHeight="1" x14ac:dyDescent="0.25">
      <c r="A64" s="67"/>
    </row>
    <row r="65" spans="1:1" ht="21.95" customHeight="1" x14ac:dyDescent="0.25">
      <c r="A65" s="67"/>
    </row>
    <row r="66" spans="1:1" ht="21.95" customHeight="1" x14ac:dyDescent="0.25">
      <c r="A66" s="67"/>
    </row>
    <row r="67" spans="1:1" ht="21.95" customHeight="1" x14ac:dyDescent="0.25">
      <c r="A67" s="67"/>
    </row>
    <row r="68" spans="1:1" ht="21.95" customHeight="1" x14ac:dyDescent="0.25">
      <c r="A68" s="67"/>
    </row>
    <row r="69" spans="1:1" ht="21.95" customHeight="1" x14ac:dyDescent="0.25">
      <c r="A69" s="67"/>
    </row>
  </sheetData>
  <mergeCells count="27">
    <mergeCell ref="A1:D1"/>
    <mergeCell ref="A3:D3"/>
    <mergeCell ref="A17:D17"/>
    <mergeCell ref="A25:D25"/>
    <mergeCell ref="A2:D2"/>
    <mergeCell ref="A5:B5"/>
    <mergeCell ref="A11:D11"/>
    <mergeCell ref="A22:B22"/>
    <mergeCell ref="A23:B23"/>
    <mergeCell ref="A4:B4"/>
    <mergeCell ref="A6:B6"/>
    <mergeCell ref="A7:B7"/>
    <mergeCell ref="A8:B8"/>
    <mergeCell ref="A9:B9"/>
    <mergeCell ref="A26:B26"/>
    <mergeCell ref="A10:B10"/>
    <mergeCell ref="A24:B24"/>
    <mergeCell ref="A42:B42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</mergeCells>
  <printOptions horizontalCentered="1"/>
  <pageMargins left="0.23622047244094499" right="0.23622047244094499" top="0.74803149606299202" bottom="0" header="0.31496062992126" footer="0.31496062992126"/>
  <pageSetup paperSize="9" scale="60" orientation="portrait" r:id="rId1"/>
  <rowBreaks count="1" manualBreakCount="1">
    <brk id="51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topLeftCell="A9" zoomScale="70" zoomScaleNormal="70" workbookViewId="0">
      <selection activeCell="H38" sqref="H38"/>
    </sheetView>
  </sheetViews>
  <sheetFormatPr defaultColWidth="9.140625" defaultRowHeight="15" x14ac:dyDescent="0.25"/>
  <cols>
    <col min="1" max="1" width="50.85546875" style="4" customWidth="1"/>
    <col min="2" max="2" width="7.7109375" style="4" hidden="1" customWidth="1"/>
    <col min="3" max="3" width="20.42578125" style="45" bestFit="1" customWidth="1"/>
    <col min="4" max="4" width="49.7109375" style="4" customWidth="1"/>
    <col min="5" max="5" width="50.85546875" style="4" customWidth="1"/>
    <col min="6" max="6" width="19.28515625" style="4" customWidth="1"/>
    <col min="7" max="7" width="15.7109375" style="4" customWidth="1"/>
    <col min="8" max="8" width="20.42578125" style="4" customWidth="1"/>
    <col min="9" max="11" width="15.7109375" style="4" customWidth="1"/>
    <col min="12" max="16384" width="9.140625" style="4"/>
  </cols>
  <sheetData>
    <row r="1" spans="1:11" ht="33" customHeight="1" thickBot="1" x14ac:dyDescent="0.3">
      <c r="A1" s="190" t="s">
        <v>11</v>
      </c>
      <c r="B1" s="191"/>
      <c r="C1" s="191"/>
      <c r="D1" s="191"/>
      <c r="E1" s="192"/>
      <c r="G1" s="193"/>
      <c r="H1" s="193"/>
      <c r="I1" s="193"/>
      <c r="J1" s="193"/>
      <c r="K1" s="193"/>
    </row>
    <row r="2" spans="1:11" ht="21.95" customHeight="1" thickBot="1" x14ac:dyDescent="0.3">
      <c r="A2" s="194" t="s">
        <v>12</v>
      </c>
      <c r="B2" s="195"/>
      <c r="C2" s="195"/>
      <c r="D2" s="195"/>
      <c r="E2" s="196"/>
      <c r="G2" s="5"/>
      <c r="H2" s="5"/>
      <c r="I2" s="5"/>
      <c r="J2" s="5"/>
      <c r="K2" s="6"/>
    </row>
    <row r="3" spans="1:11" ht="24" thickBot="1" x14ac:dyDescent="0.3">
      <c r="A3" s="197" t="s">
        <v>51</v>
      </c>
      <c r="B3" s="198"/>
      <c r="C3" s="198"/>
      <c r="D3" s="198"/>
      <c r="E3" s="199"/>
      <c r="G3" s="200"/>
      <c r="H3" s="200"/>
      <c r="I3" s="200"/>
      <c r="J3" s="200"/>
      <c r="K3" s="200"/>
    </row>
    <row r="4" spans="1:11" ht="21.95" customHeight="1" x14ac:dyDescent="0.25">
      <c r="A4" s="178" t="s">
        <v>1</v>
      </c>
      <c r="B4" s="179"/>
      <c r="C4" s="179"/>
      <c r="D4" s="56" t="s">
        <v>40</v>
      </c>
      <c r="E4" s="57" t="s">
        <v>41</v>
      </c>
      <c r="G4" s="201"/>
      <c r="H4" s="201"/>
      <c r="I4" s="201"/>
      <c r="J4" s="201"/>
      <c r="K4" s="201"/>
    </row>
    <row r="5" spans="1:11" ht="21.95" customHeight="1" x14ac:dyDescent="0.25">
      <c r="A5" s="165" t="s">
        <v>2</v>
      </c>
      <c r="B5" s="166"/>
      <c r="C5" s="166"/>
      <c r="D5" s="7">
        <v>3300</v>
      </c>
      <c r="E5" s="8">
        <v>2400</v>
      </c>
      <c r="G5" s="9"/>
      <c r="H5" s="9"/>
      <c r="I5" s="6"/>
      <c r="J5" s="6"/>
      <c r="K5" s="6"/>
    </row>
    <row r="6" spans="1:11" ht="21.95" customHeight="1" x14ac:dyDescent="0.3">
      <c r="A6" s="180" t="s">
        <v>69</v>
      </c>
      <c r="B6" s="181"/>
      <c r="C6" s="181"/>
      <c r="D6" s="10">
        <v>15675000</v>
      </c>
      <c r="E6" s="11">
        <v>11400000</v>
      </c>
      <c r="G6" s="9"/>
      <c r="H6" s="9"/>
      <c r="I6" s="6"/>
      <c r="J6" s="6"/>
      <c r="K6" s="6"/>
    </row>
    <row r="7" spans="1:11" s="14" customFormat="1" ht="21.95" customHeight="1" x14ac:dyDescent="0.25">
      <c r="A7" s="182" t="s">
        <v>27</v>
      </c>
      <c r="B7" s="183"/>
      <c r="C7" s="183"/>
      <c r="D7" s="12">
        <v>200000</v>
      </c>
      <c r="E7" s="13">
        <v>200000</v>
      </c>
      <c r="G7" s="15"/>
      <c r="H7" s="15"/>
      <c r="I7" s="16"/>
      <c r="J7" s="16"/>
      <c r="K7" s="16"/>
    </row>
    <row r="8" spans="1:11" ht="21.95" customHeight="1" x14ac:dyDescent="0.25">
      <c r="A8" s="184" t="s">
        <v>3</v>
      </c>
      <c r="B8" s="185"/>
      <c r="C8" s="185"/>
      <c r="D8" s="10">
        <v>50000</v>
      </c>
      <c r="E8" s="11">
        <v>50000</v>
      </c>
      <c r="G8" s="17"/>
      <c r="H8" s="18"/>
      <c r="I8" s="6"/>
      <c r="J8" s="6"/>
      <c r="K8" s="6"/>
    </row>
    <row r="9" spans="1:11" s="14" customFormat="1" ht="21.95" customHeight="1" thickBot="1" x14ac:dyDescent="0.3">
      <c r="A9" s="186" t="s">
        <v>13</v>
      </c>
      <c r="B9" s="187"/>
      <c r="C9" s="187"/>
      <c r="D9" s="19">
        <v>100000</v>
      </c>
      <c r="E9" s="20">
        <v>100000</v>
      </c>
      <c r="G9" s="15"/>
      <c r="H9" s="15"/>
      <c r="I9" s="16"/>
      <c r="J9" s="16"/>
      <c r="K9" s="16"/>
    </row>
    <row r="10" spans="1:11" s="21" customFormat="1" ht="28.15" customHeight="1" thickBot="1" x14ac:dyDescent="0.35">
      <c r="A10" s="188" t="s">
        <v>4</v>
      </c>
      <c r="B10" s="189"/>
      <c r="C10" s="189"/>
      <c r="D10" s="105">
        <f>SUM(D6:D9)</f>
        <v>16025000</v>
      </c>
      <c r="E10" s="106">
        <f>SUM(E6:E9)</f>
        <v>11750000</v>
      </c>
      <c r="G10" s="22"/>
      <c r="H10" s="23"/>
      <c r="I10" s="24"/>
      <c r="J10" s="24"/>
      <c r="K10" s="24"/>
    </row>
    <row r="11" spans="1:11" s="21" customFormat="1" ht="21.95" customHeight="1" thickBot="1" x14ac:dyDescent="0.3">
      <c r="A11" s="25"/>
      <c r="B11" s="26"/>
      <c r="C11" s="27"/>
      <c r="D11" s="28"/>
      <c r="E11" s="29"/>
      <c r="G11" s="22"/>
      <c r="H11" s="23"/>
      <c r="I11" s="24"/>
      <c r="J11" s="24"/>
      <c r="K11" s="24"/>
    </row>
    <row r="12" spans="1:11" ht="18.75" customHeight="1" thickBot="1" x14ac:dyDescent="0.3">
      <c r="A12" s="174" t="s">
        <v>33</v>
      </c>
      <c r="B12" s="175"/>
      <c r="C12" s="175"/>
      <c r="D12" s="176"/>
      <c r="E12" s="177"/>
      <c r="G12" s="30"/>
      <c r="H12" s="31"/>
      <c r="I12" s="32"/>
      <c r="J12" s="32"/>
      <c r="K12" s="32"/>
    </row>
    <row r="13" spans="1:11" s="21" customFormat="1" ht="20.100000000000001" customHeight="1" x14ac:dyDescent="0.25">
      <c r="A13" s="1" t="s">
        <v>42</v>
      </c>
      <c r="B13" s="58"/>
      <c r="C13" s="63">
        <v>0.15</v>
      </c>
      <c r="D13" s="60">
        <v>2551250</v>
      </c>
      <c r="E13" s="33">
        <v>1910000</v>
      </c>
      <c r="G13" s="22"/>
      <c r="H13" s="23"/>
      <c r="I13" s="24"/>
      <c r="J13" s="24"/>
      <c r="K13" s="24"/>
    </row>
    <row r="14" spans="1:11" s="21" customFormat="1" ht="20.100000000000001" customHeight="1" x14ac:dyDescent="0.25">
      <c r="A14" s="2" t="s">
        <v>43</v>
      </c>
      <c r="B14" s="59"/>
      <c r="C14" s="64">
        <v>0.25</v>
      </c>
      <c r="D14" s="97">
        <v>3918750</v>
      </c>
      <c r="E14" s="34">
        <v>2850000</v>
      </c>
      <c r="G14" s="22"/>
      <c r="H14" s="23"/>
      <c r="I14" s="24"/>
      <c r="J14" s="24"/>
      <c r="K14" s="24"/>
    </row>
    <row r="15" spans="1:11" s="21" customFormat="1" ht="20.100000000000001" customHeight="1" x14ac:dyDescent="0.25">
      <c r="A15" s="2" t="s">
        <v>44</v>
      </c>
      <c r="B15" s="59"/>
      <c r="C15" s="64">
        <v>0.2</v>
      </c>
      <c r="D15" s="61">
        <v>3135000</v>
      </c>
      <c r="E15" s="34">
        <v>2280000</v>
      </c>
      <c r="G15" s="22"/>
      <c r="H15" s="23"/>
      <c r="I15" s="24"/>
      <c r="J15" s="24"/>
      <c r="K15" s="24"/>
    </row>
    <row r="16" spans="1:11" s="21" customFormat="1" ht="20.100000000000001" customHeight="1" x14ac:dyDescent="0.25">
      <c r="A16" s="2" t="s">
        <v>45</v>
      </c>
      <c r="B16" s="59"/>
      <c r="C16" s="64">
        <v>0.2</v>
      </c>
      <c r="D16" s="61">
        <v>3135000</v>
      </c>
      <c r="E16" s="34">
        <v>2280000</v>
      </c>
      <c r="G16" s="22"/>
      <c r="H16" s="23"/>
      <c r="I16" s="24"/>
      <c r="J16" s="24"/>
      <c r="K16" s="24"/>
    </row>
    <row r="17" spans="1:11" s="21" customFormat="1" ht="20.100000000000001" customHeight="1" x14ac:dyDescent="0.25">
      <c r="A17" s="2" t="s">
        <v>46</v>
      </c>
      <c r="B17" s="59"/>
      <c r="C17" s="65" t="s">
        <v>52</v>
      </c>
      <c r="D17" s="61">
        <v>3135000</v>
      </c>
      <c r="E17" s="34">
        <v>2280000</v>
      </c>
      <c r="G17" s="22"/>
      <c r="H17" s="23"/>
      <c r="I17" s="24"/>
      <c r="J17" s="24"/>
      <c r="K17" s="24"/>
    </row>
    <row r="18" spans="1:11" s="21" customFormat="1" ht="19.5" customHeight="1" thickBot="1" x14ac:dyDescent="0.3">
      <c r="A18" s="3" t="s">
        <v>66</v>
      </c>
      <c r="B18" s="35"/>
      <c r="C18" s="130" t="s">
        <v>48</v>
      </c>
      <c r="D18" s="62">
        <v>150000</v>
      </c>
      <c r="E18" s="53">
        <v>150000</v>
      </c>
      <c r="G18" s="22"/>
      <c r="H18" s="23"/>
      <c r="I18" s="24"/>
      <c r="J18" s="24"/>
      <c r="K18" s="24"/>
    </row>
    <row r="19" spans="1:11" s="21" customFormat="1" ht="24.6" customHeight="1" thickBot="1" x14ac:dyDescent="0.3">
      <c r="A19" s="54" t="s">
        <v>4</v>
      </c>
      <c r="B19" s="55"/>
      <c r="C19" s="66"/>
      <c r="D19" s="107">
        <f>SUM(D13:D18)</f>
        <v>16025000</v>
      </c>
      <c r="E19" s="108">
        <f>SUM(E13:E18)</f>
        <v>11750000</v>
      </c>
      <c r="G19" s="22"/>
      <c r="H19" s="23"/>
      <c r="I19" s="24"/>
      <c r="J19" s="24"/>
      <c r="K19" s="24"/>
    </row>
    <row r="20" spans="1:11" s="21" customFormat="1" ht="24.6" customHeight="1" thickBot="1" x14ac:dyDescent="0.3">
      <c r="A20" s="125"/>
      <c r="B20" s="126"/>
      <c r="C20" s="127"/>
      <c r="D20" s="120"/>
      <c r="E20" s="121"/>
      <c r="G20" s="22"/>
      <c r="H20" s="23"/>
      <c r="I20" s="24"/>
      <c r="J20" s="24"/>
      <c r="K20" s="24"/>
    </row>
    <row r="21" spans="1:11" s="21" customFormat="1" ht="24.6" customHeight="1" thickBot="1" x14ac:dyDescent="0.3">
      <c r="A21" s="128" t="s">
        <v>53</v>
      </c>
      <c r="B21" s="128"/>
      <c r="C21" s="128"/>
      <c r="D21" s="128"/>
      <c r="E21" s="131"/>
      <c r="G21" s="22"/>
      <c r="H21" s="23"/>
      <c r="I21" s="24"/>
      <c r="J21" s="24"/>
      <c r="K21" s="24"/>
    </row>
    <row r="22" spans="1:11" s="21" customFormat="1" ht="24.6" customHeight="1" x14ac:dyDescent="0.25">
      <c r="A22" s="178" t="s">
        <v>1</v>
      </c>
      <c r="B22" s="179"/>
      <c r="C22" s="179"/>
      <c r="D22" s="82" t="s">
        <v>40</v>
      </c>
      <c r="E22" s="57" t="s">
        <v>41</v>
      </c>
      <c r="G22" s="22"/>
      <c r="H22" s="23"/>
      <c r="I22" s="24"/>
      <c r="J22" s="24"/>
      <c r="K22" s="24"/>
    </row>
    <row r="23" spans="1:11" s="21" customFormat="1" ht="24.6" customHeight="1" x14ac:dyDescent="0.25">
      <c r="A23" s="165" t="s">
        <v>2</v>
      </c>
      <c r="B23" s="166"/>
      <c r="C23" s="166"/>
      <c r="D23" s="68">
        <v>3300</v>
      </c>
      <c r="E23" s="69">
        <v>2400</v>
      </c>
      <c r="G23" s="22"/>
      <c r="H23" s="23"/>
      <c r="I23" s="24"/>
      <c r="J23" s="24"/>
      <c r="K23" s="24"/>
    </row>
    <row r="24" spans="1:11" s="21" customFormat="1" ht="24.6" customHeight="1" x14ac:dyDescent="0.25">
      <c r="A24" s="180" t="s">
        <v>65</v>
      </c>
      <c r="B24" s="181"/>
      <c r="C24" s="181"/>
      <c r="D24" s="72">
        <v>14850000</v>
      </c>
      <c r="E24" s="11">
        <v>10800000</v>
      </c>
      <c r="G24" s="22"/>
      <c r="H24" s="23"/>
      <c r="I24" s="24"/>
      <c r="J24" s="24"/>
      <c r="K24" s="24"/>
    </row>
    <row r="25" spans="1:11" s="21" customFormat="1" ht="24.6" customHeight="1" x14ac:dyDescent="0.25">
      <c r="A25" s="182" t="s">
        <v>27</v>
      </c>
      <c r="B25" s="183"/>
      <c r="C25" s="183"/>
      <c r="D25" s="72">
        <v>200000</v>
      </c>
      <c r="E25" s="11">
        <v>200000</v>
      </c>
      <c r="G25" s="22"/>
      <c r="H25" s="23"/>
      <c r="I25" s="24"/>
      <c r="J25" s="24"/>
      <c r="K25" s="24"/>
    </row>
    <row r="26" spans="1:11" s="21" customFormat="1" ht="24.6" customHeight="1" x14ac:dyDescent="0.25">
      <c r="A26" s="184" t="s">
        <v>3</v>
      </c>
      <c r="B26" s="185"/>
      <c r="C26" s="185"/>
      <c r="D26" s="72">
        <v>50000</v>
      </c>
      <c r="E26" s="11">
        <v>50000</v>
      </c>
      <c r="G26" s="22"/>
      <c r="H26" s="23"/>
      <c r="I26" s="24"/>
      <c r="J26" s="24"/>
      <c r="K26" s="24"/>
    </row>
    <row r="27" spans="1:11" s="21" customFormat="1" ht="24.6" customHeight="1" thickBot="1" x14ac:dyDescent="0.3">
      <c r="A27" s="186" t="s">
        <v>13</v>
      </c>
      <c r="B27" s="187"/>
      <c r="C27" s="187"/>
      <c r="D27" s="78">
        <v>100000</v>
      </c>
      <c r="E27" s="79">
        <v>100000</v>
      </c>
      <c r="G27" s="22"/>
      <c r="H27" s="23"/>
      <c r="I27" s="24"/>
      <c r="J27" s="24"/>
      <c r="K27" s="24"/>
    </row>
    <row r="28" spans="1:11" s="21" customFormat="1" ht="24.6" customHeight="1" thickBot="1" x14ac:dyDescent="0.3">
      <c r="A28" s="188" t="s">
        <v>4</v>
      </c>
      <c r="B28" s="189"/>
      <c r="C28" s="189"/>
      <c r="D28" s="101">
        <f>SUM(D24:D27)</f>
        <v>15200000</v>
      </c>
      <c r="E28" s="102">
        <f>SUM(E24:E27)</f>
        <v>11150000</v>
      </c>
      <c r="G28" s="22"/>
      <c r="H28" s="23"/>
      <c r="I28" s="24"/>
      <c r="J28" s="24"/>
      <c r="K28" s="24"/>
    </row>
    <row r="29" spans="1:11" s="21" customFormat="1" ht="24.6" customHeight="1" thickBot="1" x14ac:dyDescent="0.3">
      <c r="A29" s="118"/>
      <c r="B29" s="99"/>
      <c r="C29" s="119"/>
      <c r="D29" s="120"/>
      <c r="E29" s="121"/>
      <c r="G29" s="22"/>
      <c r="H29" s="23"/>
      <c r="I29" s="24"/>
      <c r="J29" s="24"/>
      <c r="K29" s="24"/>
    </row>
    <row r="30" spans="1:11" s="21" customFormat="1" ht="24.6" customHeight="1" thickBot="1" x14ac:dyDescent="0.3">
      <c r="A30" s="174" t="s">
        <v>33</v>
      </c>
      <c r="B30" s="175"/>
      <c r="C30" s="175"/>
      <c r="D30" s="176"/>
      <c r="E30" s="177"/>
      <c r="G30" s="22"/>
      <c r="H30" s="23"/>
      <c r="I30" s="24"/>
      <c r="J30" s="24"/>
      <c r="K30" s="24"/>
    </row>
    <row r="31" spans="1:11" s="21" customFormat="1" ht="24.6" customHeight="1" x14ac:dyDescent="0.25">
      <c r="A31" s="123" t="s">
        <v>33</v>
      </c>
      <c r="D31" s="82" t="s">
        <v>6</v>
      </c>
      <c r="E31" s="57" t="s">
        <v>7</v>
      </c>
      <c r="G31" s="22"/>
      <c r="H31" s="23"/>
      <c r="I31" s="24"/>
      <c r="J31" s="24"/>
      <c r="K31" s="24"/>
    </row>
    <row r="32" spans="1:11" s="21" customFormat="1" ht="24.6" customHeight="1" x14ac:dyDescent="0.25">
      <c r="A32" s="84" t="s">
        <v>8</v>
      </c>
      <c r="B32" s="85">
        <v>0.4</v>
      </c>
      <c r="C32" s="124"/>
      <c r="D32" s="72">
        <v>500000</v>
      </c>
      <c r="E32" s="11">
        <v>500000</v>
      </c>
      <c r="G32" s="22"/>
      <c r="H32" s="23"/>
      <c r="I32" s="24"/>
      <c r="J32" s="24"/>
      <c r="K32" s="24"/>
    </row>
    <row r="33" spans="1:11" s="21" customFormat="1" ht="24.6" customHeight="1" x14ac:dyDescent="0.25">
      <c r="A33" s="84" t="s">
        <v>71</v>
      </c>
      <c r="B33" s="85"/>
      <c r="C33" s="124">
        <v>0.4</v>
      </c>
      <c r="D33" s="72">
        <v>5640000</v>
      </c>
      <c r="E33" s="11">
        <v>4020000</v>
      </c>
      <c r="G33" s="22"/>
      <c r="H33" s="23"/>
      <c r="I33" s="24"/>
      <c r="J33" s="24"/>
      <c r="K33" s="24"/>
    </row>
    <row r="34" spans="1:11" s="21" customFormat="1" ht="20.25" x14ac:dyDescent="0.25">
      <c r="A34" s="86" t="s">
        <v>54</v>
      </c>
      <c r="B34" s="87">
        <v>0.3</v>
      </c>
      <c r="C34" s="124">
        <v>0.3</v>
      </c>
      <c r="D34" s="72">
        <v>4455000</v>
      </c>
      <c r="E34" s="11">
        <v>3240000</v>
      </c>
      <c r="G34" s="22"/>
      <c r="H34" s="23"/>
      <c r="I34" s="24"/>
      <c r="J34" s="24"/>
      <c r="K34" s="24"/>
    </row>
    <row r="35" spans="1:11" s="21" customFormat="1" ht="44.25" customHeight="1" thickBot="1" x14ac:dyDescent="0.3">
      <c r="A35" s="122" t="s">
        <v>67</v>
      </c>
      <c r="B35" s="85">
        <v>0.3</v>
      </c>
      <c r="C35" s="124">
        <v>0.3</v>
      </c>
      <c r="D35" s="72">
        <v>4605000</v>
      </c>
      <c r="E35" s="11">
        <v>3390000</v>
      </c>
      <c r="G35" s="22"/>
      <c r="H35" s="23"/>
      <c r="I35" s="24"/>
      <c r="J35" s="24"/>
      <c r="K35" s="24"/>
    </row>
    <row r="36" spans="1:11" ht="21.95" customHeight="1" thickBot="1" x14ac:dyDescent="0.3">
      <c r="A36" s="116" t="s">
        <v>9</v>
      </c>
      <c r="B36" s="117"/>
      <c r="C36" s="124"/>
      <c r="D36" s="103">
        <f>SUM(D32:D35)</f>
        <v>15200000</v>
      </c>
      <c r="E36" s="104">
        <f>SUM(E32:E35)</f>
        <v>11150000</v>
      </c>
    </row>
    <row r="37" spans="1:11" s="21" customFormat="1" ht="24.95" customHeight="1" x14ac:dyDescent="0.25">
      <c r="A37" s="118" t="s">
        <v>10</v>
      </c>
      <c r="B37" s="99"/>
      <c r="C37" s="119"/>
      <c r="D37" s="37"/>
      <c r="E37" s="38"/>
    </row>
    <row r="38" spans="1:11" ht="24.95" customHeight="1" x14ac:dyDescent="0.25">
      <c r="A38" s="39" t="s">
        <v>28</v>
      </c>
      <c r="B38" s="36"/>
      <c r="C38" s="37"/>
      <c r="D38" s="37"/>
      <c r="E38" s="38"/>
    </row>
    <row r="39" spans="1:11" ht="24.95" customHeight="1" x14ac:dyDescent="0.25">
      <c r="A39" s="39" t="s">
        <v>32</v>
      </c>
      <c r="B39" s="36"/>
      <c r="C39" s="37"/>
      <c r="D39" s="37"/>
      <c r="E39" s="38"/>
    </row>
    <row r="40" spans="1:11" ht="24.95" customHeight="1" x14ac:dyDescent="0.25">
      <c r="A40" s="94" t="s">
        <v>70</v>
      </c>
      <c r="B40" s="37"/>
      <c r="C40" s="37"/>
      <c r="D40" s="37"/>
      <c r="E40" s="38"/>
    </row>
    <row r="41" spans="1:11" ht="24.95" customHeight="1" x14ac:dyDescent="0.25">
      <c r="A41" s="40" t="s">
        <v>24</v>
      </c>
      <c r="B41" s="9"/>
      <c r="C41" s="6"/>
      <c r="D41" s="6"/>
      <c r="E41" s="38"/>
    </row>
    <row r="42" spans="1:11" s="44" customFormat="1" ht="24.95" customHeight="1" x14ac:dyDescent="0.25">
      <c r="A42" s="40" t="s">
        <v>25</v>
      </c>
      <c r="B42" s="9"/>
      <c r="C42" s="6"/>
      <c r="D42" s="6"/>
      <c r="E42" s="38"/>
    </row>
    <row r="43" spans="1:11" ht="24.95" customHeight="1" x14ac:dyDescent="0.25">
      <c r="A43" s="41" t="s">
        <v>64</v>
      </c>
      <c r="B43" s="42"/>
      <c r="C43" s="42"/>
      <c r="D43" s="42"/>
      <c r="E43" s="43"/>
    </row>
    <row r="44" spans="1:11" ht="24.95" customHeight="1" x14ac:dyDescent="0.25">
      <c r="A44" s="40" t="s">
        <v>38</v>
      </c>
      <c r="B44" s="9"/>
      <c r="C44" s="6"/>
      <c r="D44" s="6"/>
      <c r="E44" s="38"/>
    </row>
    <row r="45" spans="1:11" ht="22.9" customHeight="1" x14ac:dyDescent="0.25">
      <c r="A45" s="40" t="s">
        <v>47</v>
      </c>
      <c r="D45" s="6"/>
      <c r="E45" s="38"/>
    </row>
    <row r="46" spans="1:11" ht="24.95" customHeight="1" x14ac:dyDescent="0.25">
      <c r="A46" s="129" t="s">
        <v>55</v>
      </c>
      <c r="D46" s="6"/>
      <c r="E46" s="38"/>
    </row>
    <row r="47" spans="1:11" ht="24.95" customHeight="1" thickBot="1" x14ac:dyDescent="0.3">
      <c r="A47" s="40"/>
      <c r="D47" s="6"/>
      <c r="E47" s="38"/>
    </row>
    <row r="48" spans="1:11" ht="24.95" customHeight="1" x14ac:dyDescent="0.3">
      <c r="A48" s="110" t="s">
        <v>50</v>
      </c>
      <c r="D48" s="6"/>
      <c r="E48" s="38"/>
    </row>
    <row r="49" spans="1:5" ht="24.95" customHeight="1" x14ac:dyDescent="0.25">
      <c r="A49" s="111" t="s">
        <v>57</v>
      </c>
      <c r="C49" s="4"/>
      <c r="D49" s="6"/>
      <c r="E49" s="38"/>
    </row>
    <row r="50" spans="1:5" ht="24.95" customHeight="1" x14ac:dyDescent="0.25">
      <c r="A50" s="111" t="s">
        <v>58</v>
      </c>
      <c r="C50" s="4"/>
      <c r="D50" s="6"/>
      <c r="E50" s="38"/>
    </row>
    <row r="51" spans="1:5" ht="24.95" customHeight="1" thickBot="1" x14ac:dyDescent="0.3">
      <c r="A51" s="114" t="s">
        <v>62</v>
      </c>
      <c r="C51" s="4"/>
      <c r="D51" s="6"/>
      <c r="E51" s="38"/>
    </row>
    <row r="52" spans="1:5" ht="24.75" customHeight="1" thickBot="1" x14ac:dyDescent="0.3">
      <c r="A52" s="113" t="s">
        <v>59</v>
      </c>
      <c r="C52" s="4"/>
      <c r="D52" s="6"/>
      <c r="E52" s="38"/>
    </row>
    <row r="53" spans="1:5" ht="20.25" x14ac:dyDescent="0.25">
      <c r="A53" s="112" t="s">
        <v>60</v>
      </c>
      <c r="C53" s="4"/>
      <c r="D53" s="6"/>
      <c r="E53" s="38"/>
    </row>
    <row r="54" spans="1:5" ht="32.25" customHeight="1" thickBot="1" x14ac:dyDescent="0.3">
      <c r="A54" s="114" t="s">
        <v>61</v>
      </c>
      <c r="B54" s="48"/>
      <c r="C54" s="4"/>
      <c r="E54" s="46"/>
    </row>
    <row r="55" spans="1:5" ht="32.25" customHeight="1" thickBot="1" x14ac:dyDescent="0.3">
      <c r="A55" s="47"/>
      <c r="C55" s="49"/>
      <c r="D55" s="49"/>
      <c r="E55" s="50"/>
    </row>
    <row r="56" spans="1:5" ht="20.25" x14ac:dyDescent="0.25">
      <c r="A56" s="52"/>
      <c r="D56" s="45"/>
    </row>
    <row r="57" spans="1:5" ht="32.25" customHeight="1" x14ac:dyDescent="0.25">
      <c r="A57" s="52"/>
      <c r="D57" s="45"/>
    </row>
    <row r="58" spans="1:5" ht="20.25" x14ac:dyDescent="0.25">
      <c r="A58" s="52"/>
      <c r="D58" s="45"/>
    </row>
    <row r="59" spans="1:5" ht="20.25" x14ac:dyDescent="0.25">
      <c r="A59" s="52"/>
      <c r="D59" s="45"/>
    </row>
    <row r="60" spans="1:5" ht="26.25" x14ac:dyDescent="0.25">
      <c r="A60" s="51"/>
      <c r="D60" s="45"/>
    </row>
    <row r="61" spans="1:5" x14ac:dyDescent="0.25">
      <c r="C61" s="4"/>
      <c r="D61" s="45"/>
    </row>
    <row r="62" spans="1:5" x14ac:dyDescent="0.25">
      <c r="C62" s="4"/>
      <c r="D62" s="45"/>
    </row>
    <row r="63" spans="1:5" x14ac:dyDescent="0.25">
      <c r="C63" s="4"/>
      <c r="D63" s="45"/>
    </row>
    <row r="64" spans="1:5" x14ac:dyDescent="0.25">
      <c r="C64" s="4"/>
      <c r="D64" s="45"/>
    </row>
    <row r="65" spans="3:4" x14ac:dyDescent="0.25">
      <c r="C65" s="4"/>
      <c r="D65" s="45"/>
    </row>
  </sheetData>
  <mergeCells count="21">
    <mergeCell ref="A26:C26"/>
    <mergeCell ref="A27:C27"/>
    <mergeCell ref="A28:C28"/>
    <mergeCell ref="A30:E30"/>
    <mergeCell ref="A22:C22"/>
    <mergeCell ref="A23:C23"/>
    <mergeCell ref="A24:C24"/>
    <mergeCell ref="A25:C25"/>
    <mergeCell ref="A1:E1"/>
    <mergeCell ref="G1:K1"/>
    <mergeCell ref="A2:E2"/>
    <mergeCell ref="A3:E3"/>
    <mergeCell ref="G3:K4"/>
    <mergeCell ref="A12:E12"/>
    <mergeCell ref="A4:C4"/>
    <mergeCell ref="A5:C5"/>
    <mergeCell ref="A6:C6"/>
    <mergeCell ref="A7:C7"/>
    <mergeCell ref="A8:C8"/>
    <mergeCell ref="A9:C9"/>
    <mergeCell ref="A10:C10"/>
  </mergeCells>
  <printOptions horizontalCentered="1"/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DP &amp; CLP</vt:lpstr>
      <vt:lpstr>SUBVENTION PLAN</vt:lpstr>
      <vt:lpstr>'DP &amp; CLP'!Print_Area</vt:lpstr>
      <vt:lpstr>'SUBVENTION PLAN'!Print_Area</vt:lpstr>
    </vt:vector>
  </TitlesOfParts>
  <Company>ATS Infrastructure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Manav</dc:creator>
  <cp:lastModifiedBy>Tarun Sharma</cp:lastModifiedBy>
  <cp:lastPrinted>2016-04-25T09:13:55Z</cp:lastPrinted>
  <dcterms:created xsi:type="dcterms:W3CDTF">2011-11-23T07:28:17Z</dcterms:created>
  <dcterms:modified xsi:type="dcterms:W3CDTF">2016-06-04T06:20:02Z</dcterms:modified>
</cp:coreProperties>
</file>